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KLM Projekt\Dropbox (KLM Projekt)\KLM\KLM\TÖÖS OLEVAD PROJEKTID\Tarmo VKV\Vahi-Erala VK projekt_0325\Kaustad välja jagamiseks\TRAM\15.12.25\Katete taastamine\"/>
    </mc:Choice>
  </mc:AlternateContent>
  <xr:revisionPtr revIDLastSave="0" documentId="13_ncr:1_{F0EA8171-F2FE-4535-A82F-0149CA43193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ee-ehitustööde mahud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6" l="1"/>
  <c r="G23" i="6"/>
  <c r="G24" i="6" s="1"/>
  <c r="G17" i="6"/>
  <c r="G16" i="6"/>
  <c r="G15" i="6"/>
  <c r="G10" i="6"/>
  <c r="G9" i="6"/>
  <c r="G8" i="6"/>
  <c r="G11" i="6" l="1"/>
  <c r="G28" i="6" s="1"/>
  <c r="G19" i="6"/>
  <c r="G29" i="6" s="1"/>
  <c r="G30" i="6"/>
  <c r="G31" i="6" l="1"/>
  <c r="G32" i="6" s="1"/>
  <c r="G33" i="6" s="1"/>
  <c r="G34" i="6" l="1"/>
  <c r="G35" i="6" s="1"/>
</calcChain>
</file>

<file path=xl/sharedStrings.xml><?xml version="1.0" encoding="utf-8"?>
<sst xmlns="http://schemas.openxmlformats.org/spreadsheetml/2006/main" count="57" uniqueCount="36">
  <si>
    <t xml:space="preserve">kogusumma  </t>
  </si>
  <si>
    <t xml:space="preserve">Infotahvlid  </t>
  </si>
  <si>
    <t xml:space="preserve">Tööde mõõdistamine ja märkimistööd  </t>
  </si>
  <si>
    <t>kogusumma</t>
  </si>
  <si>
    <t>Ajutine liikluskorraldus</t>
  </si>
  <si>
    <t>Artikli nr</t>
  </si>
  <si>
    <t>Makseartikli nimetus</t>
  </si>
  <si>
    <t>Mõõtühik</t>
  </si>
  <si>
    <t>Parameetrid</t>
  </si>
  <si>
    <t>Maht</t>
  </si>
  <si>
    <t>Ühikhind</t>
  </si>
  <si>
    <t>Maksumus</t>
  </si>
  <si>
    <t>KULUDE LOEND Nr 1: ÜLDISED</t>
  </si>
  <si>
    <t>KULUDE LOEND NR 1: ÜLDISED</t>
  </si>
  <si>
    <r>
      <t>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  </t>
    </r>
  </si>
  <si>
    <t>Mahud kokku, EUR</t>
  </si>
  <si>
    <t>Kokku koos ettenägemata töödega, EUR</t>
  </si>
  <si>
    <t>KÄIBEMAKS 20%, EUR</t>
  </si>
  <si>
    <t>KOKKU (KM-ga), EUR</t>
  </si>
  <si>
    <t>Pakkuja ülesandeks on kontrollida üle tabelites olevad valemid.</t>
  </si>
  <si>
    <t>Ettenägemata tööd 5%, EUR</t>
  </si>
  <si>
    <t>Tihedast asfaltbetoonist (AC 12 surf) kiht</t>
  </si>
  <si>
    <t>Muru kasvualuse rajamine ja külv</t>
  </si>
  <si>
    <t>h=5 cm</t>
  </si>
  <si>
    <t>KULUDE LOEND:</t>
  </si>
  <si>
    <t>Tihedast asfaltbetoonist (AC 8 surf) kiht</t>
  </si>
  <si>
    <t>EHITUSTÖÖDE MAHUD</t>
  </si>
  <si>
    <t>h=20 cm</t>
  </si>
  <si>
    <t>Killustikalus (ridakillustik, fr 4-63mm)</t>
  </si>
  <si>
    <t>KULUDE LOEND NR 2: KATEND</t>
  </si>
  <si>
    <t>KULUDE LOEND NR 3: MAASTIKUKUJUNDUSTÖÖD</t>
  </si>
  <si>
    <t>KULUDE LOEND Nr 2: KATEND</t>
  </si>
  <si>
    <t>KULUDE LOEND Nr 3: MAASTIKUKUJUNDUSTÖÖD</t>
  </si>
  <si>
    <t>Peenarde kindlustamine (killustiku segu, fr 0-32 mm)</t>
  </si>
  <si>
    <t xml:space="preserve">Katete taastamise projekt
I EHITUSTÖÖDE ETAPP
</t>
  </si>
  <si>
    <t>Vahi aleviku ja Erala küla vahelise ÜVK projekteerimine 
I EHITUSTÖÖDE ETAPP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</si>
</sst>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€"/>
    <numFmt numFmtId="165" formatCode="_-* #,##0\ [$€-425]_-;\-* #,##0\ [$€-425]_-;_-* &quot;-&quot;??\ [$€-425]_-;_-@_-"/>
    <numFmt numFmtId="166" formatCode="[$-425]General"/>
    <numFmt numFmtId="167" formatCode="_-* #,##0.00\ [$€-425]_-;\-* #,##0.00\ [$€-425]_-;_-* &quot;-&quot;??\ [$€-425]_-;_-@_-"/>
    <numFmt numFmtId="168" formatCode="#,##0.00_ ;\-#,##0.00\ "/>
    <numFmt numFmtId="169" formatCode="0.0"/>
  </numFmts>
  <fonts count="13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0"/>
      <name val="Times New Roman"/>
      <family val="1"/>
    </font>
    <font>
      <sz val="11"/>
      <color rgb="FF000000"/>
      <name val="Calibri"/>
      <family val="2"/>
    </font>
    <font>
      <b/>
      <sz val="9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16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166" fontId="7" fillId="0" borderId="0"/>
  </cellStyleXfs>
  <cellXfs count="91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wrapText="1"/>
    </xf>
    <xf numFmtId="0" fontId="3" fillId="3" borderId="4" xfId="0" applyFont="1" applyFill="1" applyBorder="1"/>
    <xf numFmtId="0" fontId="11" fillId="3" borderId="1" xfId="0" applyFont="1" applyFill="1" applyBorder="1"/>
    <xf numFmtId="0" fontId="8" fillId="3" borderId="1" xfId="0" applyFont="1" applyFill="1" applyBorder="1"/>
    <xf numFmtId="0" fontId="8" fillId="0" borderId="0" xfId="0" applyFont="1" applyAlignment="1">
      <alignment horizontal="right"/>
    </xf>
    <xf numFmtId="0" fontId="2" fillId="3" borderId="0" xfId="0" applyFont="1" applyFill="1" applyAlignment="1">
      <alignment horizontal="left" vertical="center" wrapText="1"/>
    </xf>
    <xf numFmtId="164" fontId="2" fillId="0" borderId="0" xfId="0" applyNumberFormat="1" applyFont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165" fontId="3" fillId="0" borderId="1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 wrapText="1"/>
    </xf>
    <xf numFmtId="169" fontId="2" fillId="0" borderId="2" xfId="0" applyNumberFormat="1" applyFont="1" applyBorder="1" applyAlignment="1">
      <alignment horizontal="center"/>
    </xf>
    <xf numFmtId="169" fontId="2" fillId="3" borderId="2" xfId="0" applyNumberFormat="1" applyFont="1" applyFill="1" applyBorder="1" applyAlignment="1">
      <alignment horizontal="center"/>
    </xf>
    <xf numFmtId="169" fontId="2" fillId="3" borderId="0" xfId="0" applyNumberFormat="1" applyFont="1" applyFill="1" applyAlignment="1">
      <alignment horizontal="center" wrapText="1"/>
    </xf>
    <xf numFmtId="169" fontId="2" fillId="0" borderId="0" xfId="0" applyNumberFormat="1" applyFont="1" applyAlignment="1">
      <alignment horizontal="center"/>
    </xf>
    <xf numFmtId="169" fontId="2" fillId="0" borderId="1" xfId="0" applyNumberFormat="1" applyFont="1" applyBorder="1" applyAlignment="1">
      <alignment horizontal="center"/>
    </xf>
    <xf numFmtId="169" fontId="2" fillId="3" borderId="0" xfId="0" applyNumberFormat="1" applyFont="1" applyFill="1" applyAlignment="1">
      <alignment horizontal="center"/>
    </xf>
    <xf numFmtId="169" fontId="10" fillId="3" borderId="5" xfId="0" applyNumberFormat="1" applyFont="1" applyFill="1" applyBorder="1" applyAlignment="1">
      <alignment horizontal="center"/>
    </xf>
    <xf numFmtId="169" fontId="11" fillId="3" borderId="1" xfId="0" applyNumberFormat="1" applyFont="1" applyFill="1" applyBorder="1" applyAlignment="1">
      <alignment horizontal="center"/>
    </xf>
    <xf numFmtId="169" fontId="8" fillId="3" borderId="1" xfId="0" applyNumberFormat="1" applyFont="1" applyFill="1" applyBorder="1" applyAlignment="1">
      <alignment horizontal="center"/>
    </xf>
    <xf numFmtId="169" fontId="8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 wrapText="1"/>
    </xf>
    <xf numFmtId="168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wrapText="1"/>
    </xf>
    <xf numFmtId="167" fontId="8" fillId="0" borderId="0" xfId="0" applyNumberFormat="1" applyFont="1" applyAlignment="1">
      <alignment horizontal="center" wrapText="1"/>
    </xf>
    <xf numFmtId="0" fontId="2" fillId="3" borderId="0" xfId="0" applyFont="1" applyFill="1" applyAlignment="1">
      <alignment horizontal="left"/>
    </xf>
    <xf numFmtId="0" fontId="9" fillId="2" borderId="0" xfId="0" applyFont="1" applyFill="1"/>
    <xf numFmtId="0" fontId="2" fillId="3" borderId="2" xfId="0" applyFont="1" applyFill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justify" vertical="top" wrapText="1"/>
    </xf>
    <xf numFmtId="2" fontId="2" fillId="3" borderId="1" xfId="0" applyNumberFormat="1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justify" vertical="center" wrapText="1"/>
    </xf>
    <xf numFmtId="2" fontId="2" fillId="3" borderId="7" xfId="0" applyNumberFormat="1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164" fontId="2" fillId="0" borderId="6" xfId="0" applyNumberFormat="1" applyFont="1" applyBorder="1" applyAlignment="1">
      <alignment horizontal="center"/>
    </xf>
  </cellXfs>
  <cellStyles count="2">
    <cellStyle name="Excel Built-in Normal" xfId="1" xr:uid="{00000000-0005-0000-0000-000000000000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C2A92-DEE0-4AF9-BA13-6D5C7BB34650}">
  <dimension ref="A1:G36"/>
  <sheetViews>
    <sheetView tabSelected="1" topLeftCell="A3" zoomScale="115" zoomScaleNormal="115" workbookViewId="0">
      <selection activeCell="E16" sqref="E16"/>
    </sheetView>
  </sheetViews>
  <sheetFormatPr defaultColWidth="9.140625" defaultRowHeight="12.75" x14ac:dyDescent="0.2"/>
  <cols>
    <col min="1" max="1" width="8.140625" style="74" customWidth="1"/>
    <col min="2" max="2" width="36.85546875" style="1" customWidth="1"/>
    <col min="3" max="3" width="9.85546875" style="1" customWidth="1"/>
    <col min="4" max="4" width="9.85546875" style="4" customWidth="1"/>
    <col min="5" max="5" width="7.42578125" style="37" bestFit="1" customWidth="1"/>
    <col min="6" max="6" width="7.85546875" style="26" customWidth="1"/>
    <col min="7" max="7" width="11.42578125" style="44" customWidth="1"/>
    <col min="8" max="10" width="9.140625" style="1"/>
    <col min="11" max="11" width="9.28515625" style="1" customWidth="1"/>
    <col min="12" max="16384" width="9.140625" style="1"/>
  </cols>
  <sheetData>
    <row r="1" spans="1:7" ht="15" customHeight="1" x14ac:dyDescent="0.2">
      <c r="A1" s="87" t="s">
        <v>35</v>
      </c>
      <c r="B1" s="87"/>
      <c r="C1" s="87"/>
      <c r="D1" s="87"/>
      <c r="E1" s="87"/>
      <c r="F1" s="87"/>
      <c r="G1" s="87"/>
    </row>
    <row r="2" spans="1:7" ht="19.149999999999999" customHeight="1" x14ac:dyDescent="0.2">
      <c r="A2" s="87" t="s">
        <v>34</v>
      </c>
      <c r="B2" s="87"/>
      <c r="C2" s="87"/>
      <c r="D2" s="87"/>
      <c r="E2" s="87"/>
      <c r="F2" s="87"/>
      <c r="G2" s="87"/>
    </row>
    <row r="3" spans="1:7" ht="15" customHeight="1" x14ac:dyDescent="0.2">
      <c r="A3" s="75"/>
      <c r="B3" s="75"/>
      <c r="C3" s="75"/>
      <c r="D3" s="75"/>
      <c r="E3" s="75"/>
      <c r="F3" s="75"/>
      <c r="G3" s="75"/>
    </row>
    <row r="4" spans="1:7" ht="16.5" customHeight="1" x14ac:dyDescent="0.3">
      <c r="A4" s="88" t="s">
        <v>26</v>
      </c>
      <c r="B4" s="88"/>
      <c r="C4" s="88"/>
      <c r="D4" s="88"/>
      <c r="E4" s="88"/>
      <c r="F4" s="88"/>
      <c r="G4" s="88"/>
    </row>
    <row r="5" spans="1:7" x14ac:dyDescent="0.2">
      <c r="A5" s="89"/>
      <c r="B5" s="89"/>
    </row>
    <row r="6" spans="1:7" ht="16.149999999999999" customHeight="1" x14ac:dyDescent="0.25">
      <c r="A6" s="59" t="s">
        <v>13</v>
      </c>
      <c r="F6" s="90"/>
      <c r="G6" s="90"/>
    </row>
    <row r="7" spans="1:7" ht="13.5" thickBot="1" x14ac:dyDescent="0.25">
      <c r="A7" s="60" t="s">
        <v>5</v>
      </c>
      <c r="B7" s="2" t="s">
        <v>6</v>
      </c>
      <c r="C7" s="2" t="s">
        <v>8</v>
      </c>
      <c r="D7" s="3" t="s">
        <v>7</v>
      </c>
      <c r="E7" s="34" t="s">
        <v>9</v>
      </c>
      <c r="F7" s="27" t="s">
        <v>10</v>
      </c>
      <c r="G7" s="28" t="s">
        <v>11</v>
      </c>
    </row>
    <row r="8" spans="1:7" ht="26.25" thickTop="1" x14ac:dyDescent="0.2">
      <c r="A8" s="61">
        <v>10203</v>
      </c>
      <c r="B8" s="9" t="s">
        <v>1</v>
      </c>
      <c r="C8" s="9"/>
      <c r="D8" s="10" t="s">
        <v>0</v>
      </c>
      <c r="E8" s="38">
        <v>1</v>
      </c>
      <c r="F8" s="29"/>
      <c r="G8" s="45">
        <f t="shared" ref="G8:G10" si="0">F8*E8</f>
        <v>0</v>
      </c>
    </row>
    <row r="9" spans="1:7" ht="25.5" x14ac:dyDescent="0.2">
      <c r="A9" s="61">
        <v>10211</v>
      </c>
      <c r="B9" s="9" t="s">
        <v>2</v>
      </c>
      <c r="C9" s="9"/>
      <c r="D9" s="10" t="s">
        <v>0</v>
      </c>
      <c r="E9" s="38">
        <v>1</v>
      </c>
      <c r="F9" s="29"/>
      <c r="G9" s="45">
        <f t="shared" si="0"/>
        <v>0</v>
      </c>
    </row>
    <row r="10" spans="1:7" ht="26.25" thickBot="1" x14ac:dyDescent="0.25">
      <c r="A10" s="62">
        <v>70901</v>
      </c>
      <c r="B10" s="5" t="s">
        <v>4</v>
      </c>
      <c r="C10" s="5"/>
      <c r="D10" s="6" t="s">
        <v>3</v>
      </c>
      <c r="E10" s="34">
        <v>1</v>
      </c>
      <c r="F10" s="27"/>
      <c r="G10" s="57">
        <f t="shared" si="0"/>
        <v>0</v>
      </c>
    </row>
    <row r="11" spans="1:7" ht="13.5" thickTop="1" x14ac:dyDescent="0.2">
      <c r="A11" s="63"/>
      <c r="B11" s="7"/>
      <c r="C11" s="7"/>
      <c r="D11" s="8"/>
      <c r="G11" s="46">
        <f>SUM(G8:G10)</f>
        <v>0</v>
      </c>
    </row>
    <row r="12" spans="1:7" x14ac:dyDescent="0.2">
      <c r="A12" s="63"/>
      <c r="B12" s="63"/>
      <c r="C12" s="63"/>
      <c r="D12" s="8"/>
      <c r="E12" s="76"/>
      <c r="G12" s="76"/>
    </row>
    <row r="13" spans="1:7" ht="15.75" x14ac:dyDescent="0.25">
      <c r="A13" s="64" t="s">
        <v>29</v>
      </c>
      <c r="B13" s="12"/>
      <c r="C13" s="12"/>
      <c r="D13" s="13"/>
      <c r="E13" s="39"/>
    </row>
    <row r="14" spans="1:7" ht="13.5" thickBot="1" x14ac:dyDescent="0.25">
      <c r="A14" s="65" t="s">
        <v>5</v>
      </c>
      <c r="B14" s="16" t="s">
        <v>6</v>
      </c>
      <c r="C14" s="16" t="s">
        <v>8</v>
      </c>
      <c r="D14" s="17" t="s">
        <v>7</v>
      </c>
      <c r="E14" s="35" t="s">
        <v>9</v>
      </c>
      <c r="F14" s="27" t="s">
        <v>10</v>
      </c>
      <c r="G14" s="28" t="s">
        <v>11</v>
      </c>
    </row>
    <row r="15" spans="1:7" ht="16.5" thickTop="1" x14ac:dyDescent="0.2">
      <c r="A15" s="11">
        <v>40501</v>
      </c>
      <c r="B15" s="71" t="s">
        <v>28</v>
      </c>
      <c r="C15" s="11" t="s">
        <v>27</v>
      </c>
      <c r="D15" s="67" t="s">
        <v>14</v>
      </c>
      <c r="E15" s="72">
        <v>1000</v>
      </c>
      <c r="F15" s="29"/>
      <c r="G15" s="45">
        <f t="shared" ref="G15:G17" si="1">F15*E15</f>
        <v>0</v>
      </c>
    </row>
    <row r="16" spans="1:7" ht="15.75" x14ac:dyDescent="0.2">
      <c r="A16" s="11">
        <v>43002</v>
      </c>
      <c r="B16" s="69" t="s">
        <v>21</v>
      </c>
      <c r="C16" s="69" t="s">
        <v>23</v>
      </c>
      <c r="D16" s="67" t="s">
        <v>14</v>
      </c>
      <c r="E16" s="72">
        <v>848</v>
      </c>
      <c r="F16" s="29"/>
      <c r="G16" s="45">
        <f t="shared" si="1"/>
        <v>0</v>
      </c>
    </row>
    <row r="17" spans="1:7" ht="15.75" x14ac:dyDescent="0.2">
      <c r="A17" s="11">
        <v>43002</v>
      </c>
      <c r="B17" s="69" t="s">
        <v>25</v>
      </c>
      <c r="C17" s="69" t="s">
        <v>23</v>
      </c>
      <c r="D17" s="67" t="s">
        <v>14</v>
      </c>
      <c r="E17" s="72">
        <v>788</v>
      </c>
      <c r="F17" s="29"/>
      <c r="G17" s="45">
        <f t="shared" si="1"/>
        <v>0</v>
      </c>
    </row>
    <row r="18" spans="1:7" ht="26.25" thickBot="1" x14ac:dyDescent="0.25">
      <c r="A18" s="56">
        <v>44501</v>
      </c>
      <c r="B18" s="58" t="s">
        <v>33</v>
      </c>
      <c r="C18" s="58" t="s">
        <v>23</v>
      </c>
      <c r="D18" s="68" t="s">
        <v>14</v>
      </c>
      <c r="E18" s="73">
        <v>61</v>
      </c>
      <c r="F18" s="27"/>
      <c r="G18" s="57">
        <f t="shared" ref="G18" si="2">F18*E18</f>
        <v>0</v>
      </c>
    </row>
    <row r="19" spans="1:7" ht="13.5" thickTop="1" x14ac:dyDescent="0.2">
      <c r="A19" s="25"/>
      <c r="B19" s="12"/>
      <c r="C19" s="13"/>
      <c r="D19" s="13"/>
      <c r="E19" s="39"/>
      <c r="G19" s="47">
        <f>SUM(G15:G18)</f>
        <v>0</v>
      </c>
    </row>
    <row r="20" spans="1:7" x14ac:dyDescent="0.2">
      <c r="A20" s="25"/>
      <c r="B20" s="12"/>
      <c r="C20" s="12"/>
      <c r="D20" s="13"/>
      <c r="E20" s="39"/>
    </row>
    <row r="21" spans="1:7" ht="15.75" x14ac:dyDescent="0.25">
      <c r="A21" s="64" t="s">
        <v>30</v>
      </c>
      <c r="B21" s="14"/>
      <c r="C21" s="14"/>
      <c r="D21" s="15"/>
      <c r="E21" s="39"/>
    </row>
    <row r="22" spans="1:7" ht="13.5" thickBot="1" x14ac:dyDescent="0.25">
      <c r="A22" s="65" t="s">
        <v>5</v>
      </c>
      <c r="B22" s="16" t="s">
        <v>6</v>
      </c>
      <c r="C22" s="16" t="s">
        <v>8</v>
      </c>
      <c r="D22" s="17" t="s">
        <v>7</v>
      </c>
      <c r="E22" s="35" t="s">
        <v>9</v>
      </c>
      <c r="F22" s="27" t="s">
        <v>10</v>
      </c>
      <c r="G22" s="28" t="s">
        <v>11</v>
      </c>
    </row>
    <row r="23" spans="1:7" ht="17.25" thickTop="1" thickBot="1" x14ac:dyDescent="0.25">
      <c r="A23" s="79">
        <v>90201</v>
      </c>
      <c r="B23" s="80" t="s">
        <v>22</v>
      </c>
      <c r="C23" s="80"/>
      <c r="D23" s="77" t="s">
        <v>14</v>
      </c>
      <c r="E23" s="81">
        <v>1290</v>
      </c>
      <c r="F23" s="78"/>
      <c r="G23" s="82">
        <f>F23*E23</f>
        <v>0</v>
      </c>
    </row>
    <row r="24" spans="1:7" ht="13.5" thickTop="1" x14ac:dyDescent="0.2">
      <c r="A24" s="25"/>
      <c r="B24" s="12"/>
      <c r="C24" s="12"/>
      <c r="D24" s="13"/>
      <c r="E24" s="39"/>
      <c r="G24" s="48">
        <f>G23</f>
        <v>0</v>
      </c>
    </row>
    <row r="25" spans="1:7" x14ac:dyDescent="0.2">
      <c r="A25" s="25"/>
      <c r="B25" s="12"/>
      <c r="C25" s="12"/>
      <c r="D25" s="13"/>
      <c r="E25" s="39"/>
      <c r="G25" s="48"/>
    </row>
    <row r="26" spans="1:7" ht="15.75" x14ac:dyDescent="0.25">
      <c r="A26" s="86" t="s">
        <v>24</v>
      </c>
      <c r="B26" s="86"/>
      <c r="C26" s="86"/>
      <c r="D26" s="86"/>
      <c r="E26" s="86"/>
      <c r="F26" s="30"/>
      <c r="G26" s="49"/>
    </row>
    <row r="27" spans="1:7" x14ac:dyDescent="0.2">
      <c r="A27" s="18"/>
      <c r="B27" s="20"/>
      <c r="C27" s="20"/>
      <c r="D27" s="19"/>
      <c r="E27" s="36"/>
      <c r="F27" s="30"/>
      <c r="G27" s="49"/>
    </row>
    <row r="28" spans="1:7" ht="12.75" customHeight="1" x14ac:dyDescent="0.2">
      <c r="A28" s="83" t="s">
        <v>12</v>
      </c>
      <c r="B28" s="84"/>
      <c r="C28" s="84"/>
      <c r="D28" s="84"/>
      <c r="E28" s="85"/>
      <c r="F28" s="31"/>
      <c r="G28" s="50">
        <f>G11</f>
        <v>0</v>
      </c>
    </row>
    <row r="29" spans="1:7" ht="12.75" customHeight="1" x14ac:dyDescent="0.2">
      <c r="A29" s="83" t="s">
        <v>31</v>
      </c>
      <c r="B29" s="84"/>
      <c r="C29" s="84"/>
      <c r="D29" s="84"/>
      <c r="E29" s="85"/>
      <c r="F29" s="31"/>
      <c r="G29" s="50">
        <f>G19</f>
        <v>0</v>
      </c>
    </row>
    <row r="30" spans="1:7" ht="12.75" customHeight="1" x14ac:dyDescent="0.2">
      <c r="A30" s="83" t="s">
        <v>32</v>
      </c>
      <c r="B30" s="84"/>
      <c r="C30" s="84"/>
      <c r="D30" s="84"/>
      <c r="E30" s="85"/>
      <c r="F30" s="31"/>
      <c r="G30" s="50">
        <f>G24</f>
        <v>0</v>
      </c>
    </row>
    <row r="31" spans="1:7" ht="15" x14ac:dyDescent="0.25">
      <c r="A31" s="54"/>
      <c r="B31" s="14"/>
      <c r="C31" s="14"/>
      <c r="D31" s="21" t="s">
        <v>15</v>
      </c>
      <c r="E31" s="40"/>
      <c r="F31" s="32"/>
      <c r="G31" s="51">
        <f>SUM(G28:G30)</f>
        <v>0</v>
      </c>
    </row>
    <row r="32" spans="1:7" x14ac:dyDescent="0.2">
      <c r="A32" s="54"/>
      <c r="B32" s="14"/>
      <c r="C32" s="14"/>
      <c r="D32" s="22" t="s">
        <v>20</v>
      </c>
      <c r="E32" s="41"/>
      <c r="F32" s="33"/>
      <c r="G32" s="52">
        <f>G31*0.05</f>
        <v>0</v>
      </c>
    </row>
    <row r="33" spans="1:7" x14ac:dyDescent="0.2">
      <c r="A33" s="54"/>
      <c r="B33" s="14"/>
      <c r="C33" s="14"/>
      <c r="D33" s="22" t="s">
        <v>16</v>
      </c>
      <c r="E33" s="41"/>
      <c r="F33" s="33"/>
      <c r="G33" s="52">
        <f>+G31+G32</f>
        <v>0</v>
      </c>
    </row>
    <row r="34" spans="1:7" x14ac:dyDescent="0.2">
      <c r="A34" s="54"/>
      <c r="B34" s="14"/>
      <c r="C34" s="14"/>
      <c r="D34" s="22" t="s">
        <v>17</v>
      </c>
      <c r="E34" s="41"/>
      <c r="F34" s="33"/>
      <c r="G34" s="52">
        <f>G33*0.2</f>
        <v>0</v>
      </c>
    </row>
    <row r="35" spans="1:7" x14ac:dyDescent="0.2">
      <c r="A35" s="54"/>
      <c r="B35" s="14"/>
      <c r="C35" s="14"/>
      <c r="D35" s="23" t="s">
        <v>18</v>
      </c>
      <c r="E35" s="42"/>
      <c r="F35" s="33"/>
      <c r="G35" s="52">
        <f>+G33+G34</f>
        <v>0</v>
      </c>
    </row>
    <row r="36" spans="1:7" ht="15" x14ac:dyDescent="0.25">
      <c r="A36" s="66" t="s">
        <v>19</v>
      </c>
      <c r="B36" s="55"/>
      <c r="C36" s="70"/>
      <c r="D36" s="24"/>
      <c r="E36" s="43"/>
      <c r="F36" s="24"/>
      <c r="G36" s="53"/>
    </row>
  </sheetData>
  <mergeCells count="9">
    <mergeCell ref="A28:E28"/>
    <mergeCell ref="A29:E29"/>
    <mergeCell ref="A30:E30"/>
    <mergeCell ref="A26:E26"/>
    <mergeCell ref="A1:G1"/>
    <mergeCell ref="A2:G2"/>
    <mergeCell ref="A4:G4"/>
    <mergeCell ref="A5:B5"/>
    <mergeCell ref="F6:G6"/>
  </mergeCells>
  <pageMargins left="0.59055118110236227" right="0.59055118110236227" top="0.59055118110236227" bottom="0.59055118110236227" header="0" footer="0"/>
  <pageSetup paperSize="9" orientation="portrait" r:id="rId1"/>
  <headerFooter>
    <oddHeader xml:space="preserve">&amp;L
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Tee-ehitustööde mahud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Kristjan Laurits</cp:lastModifiedBy>
  <cp:lastPrinted>2019-09-23T10:44:45Z</cp:lastPrinted>
  <dcterms:created xsi:type="dcterms:W3CDTF">2015-12-15T08:26:18Z</dcterms:created>
  <dcterms:modified xsi:type="dcterms:W3CDTF">2025-12-18T15:55:58Z</dcterms:modified>
</cp:coreProperties>
</file>